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[Clients]\Brake Plus\[Documents]\"/>
    </mc:Choice>
  </mc:AlternateContent>
  <xr:revisionPtr revIDLastSave="0" documentId="13_ncr:1_{3E08F852-E822-4D41-BF95-C1DF5E62F905}" xr6:coauthVersionLast="43" xr6:coauthVersionMax="43" xr10:uidLastSave="{00000000-0000-0000-0000-000000000000}"/>
  <bookViews>
    <workbookView xWindow="29850" yWindow="-120" windowWidth="27870" windowHeight="16440" xr2:uid="{2F5D0BA8-73ED-458F-A0AD-255B41320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28" i="1" l="1"/>
  <c r="F27" i="1"/>
  <c r="F26" i="1"/>
  <c r="F29" i="1" s="1"/>
  <c r="F14" i="1"/>
  <c r="F31" i="1" s="1"/>
  <c r="F35" i="1" l="1"/>
  <c r="F33" i="1" s="1"/>
  <c r="F36" i="1"/>
  <c r="F37" i="1" s="1"/>
</calcChain>
</file>

<file path=xl/sharedStrings.xml><?xml version="1.0" encoding="utf-8"?>
<sst xmlns="http://schemas.openxmlformats.org/spreadsheetml/2006/main" count="41" uniqueCount="41">
  <si>
    <t>R.O.I. CALCULATOR</t>
  </si>
  <si>
    <t>Cost of Brake Plus:</t>
  </si>
  <si>
    <t>Vehicles to be Pre-Loaded:</t>
  </si>
  <si>
    <t>Sublet to Service:</t>
  </si>
  <si>
    <t>Total Cost of Brake Plus Installation:</t>
  </si>
  <si>
    <t>Installation Credit:</t>
  </si>
  <si>
    <t>Number of Vehicles Sold Monthly:</t>
  </si>
  <si>
    <t>Cost per Module:</t>
  </si>
  <si>
    <t>Fixed Operations Charge for Install:</t>
  </si>
  <si>
    <t>Pack Price:</t>
  </si>
  <si>
    <t>Average Penetration Percentage:</t>
  </si>
  <si>
    <t>Variable Operations Gross (monthly):</t>
  </si>
  <si>
    <t>Fixed Operations Gross (monthly):</t>
  </si>
  <si>
    <t>Other Income (monthly):</t>
  </si>
  <si>
    <t>TOTAL Monthly Gross:</t>
  </si>
  <si>
    <t>Sublet Pre-Load Credit:</t>
  </si>
  <si>
    <t>Projected BREAK EVEN (days):</t>
  </si>
  <si>
    <t>Daily Gross</t>
  </si>
  <si>
    <t>TOTAL Yearly Gross:</t>
  </si>
  <si>
    <t>TOTAL Yearly Gross (CAD):</t>
  </si>
  <si>
    <t>NOTES:</t>
  </si>
  <si>
    <t>COST OF BRAKE PLUS: this is the per-module cost of Brake Plus.</t>
  </si>
  <si>
    <t>VEHICLES TO BE PRE-LOADED:This is the number of vehicles to be pre-loaded by our staff of technicians.</t>
  </si>
  <si>
    <t>SUBLET TO SERVICE: Markup on outside services. Brake Plus is typically installed in less than 3/10 time.</t>
  </si>
  <si>
    <t>TOTAL COST OF BRAKE PLUS INSTALLATION: Your initial investment into Brake Plus—the total number of modules to be installed, times the cost of a module.</t>
  </si>
  <si>
    <t>INSTALLATION CREDIT: Brake Plus brings out its team of installers for your initial pre-load, making your service cost $0.</t>
  </si>
  <si>
    <t>NUMBER OF VEHICLES SOLD MONTHLY: this is your average monthly vehicle sales.</t>
  </si>
  <si>
    <t>COST PER MODULE: what your parts department is charged for Brake Plus.</t>
  </si>
  <si>
    <t>FIXED OPERATIONS CHARGE FOR INSTALL: what you charge variable operations for installation of Brake Plus modules.</t>
  </si>
  <si>
    <t>PACK PRICE: sales padding (per your discretion)</t>
  </si>
  <si>
    <t>AVERAGE PENETRATION PERCENTAGE: your effectiveness at selling Brake Plus on every vehicle.</t>
  </si>
  <si>
    <t>BREAK EVEN: estimated number of days to break even from your initial investment into Brake Plus.</t>
  </si>
  <si>
    <t>——— PRE-LOAD ———</t>
  </si>
  <si>
    <t>——— MONTHLY SALES ———</t>
  </si>
  <si>
    <t>PREPARED FOR:</t>
  </si>
  <si>
    <t>Dealership ABC</t>
  </si>
  <si>
    <t>Inventory:</t>
  </si>
  <si>
    <t>Average Sale Price:</t>
  </si>
  <si>
    <t>AVERAGE SALE PRICE: Your average sale price to the customer. $299 is our national average.</t>
  </si>
  <si>
    <r>
      <t xml:space="preserve">PREPARED BY:  </t>
    </r>
    <r>
      <rPr>
        <sz val="16"/>
        <color rgb="FF434343"/>
        <rFont val="Roboto"/>
      </rPr>
      <t>Tom Thomas</t>
    </r>
  </si>
  <si>
    <t>111-555-1234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</si>
</sst>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8"/>
      <color rgb="FF434343"/>
      <name val="Roboto"/>
    </font>
    <font>
      <sz val="16"/>
      <color rgb="FF434343"/>
      <name val="Arial"/>
      <family val="2"/>
    </font>
    <font>
      <b/>
      <sz val="16"/>
      <color rgb="FF434343"/>
      <name val="Arial"/>
      <family val="2"/>
    </font>
    <font>
      <b/>
      <sz val="16"/>
      <color rgb="FF27AD0F"/>
      <name val="Arial"/>
      <family val="2"/>
    </font>
    <font>
      <sz val="16"/>
      <color rgb="FF27AD0F"/>
      <name val="Arial"/>
      <family val="2"/>
    </font>
    <font>
      <sz val="6"/>
      <color rgb="FFFFFFFF"/>
      <name val="Arial"/>
      <family val="2"/>
    </font>
    <font>
      <b/>
      <sz val="21"/>
      <color rgb="FF27AD0F"/>
      <name val="Arial"/>
      <family val="2"/>
    </font>
    <font>
      <i/>
      <sz val="16"/>
      <color rgb="FF434343"/>
      <name val="Arial"/>
      <family val="2"/>
    </font>
    <font>
      <i/>
      <sz val="16"/>
      <color theme="1"/>
      <name val="Arial"/>
      <family val="2"/>
    </font>
    <font>
      <b/>
      <sz val="10"/>
      <color rgb="FF535353"/>
      <name val="Docs-Lato"/>
    </font>
    <font>
      <sz val="10"/>
      <color rgb="FF535353"/>
      <name val="Lato"/>
      <family val="2"/>
    </font>
    <font>
      <sz val="10"/>
      <color theme="0"/>
      <name val="Arial"/>
      <family val="2"/>
    </font>
    <font>
      <sz val="16"/>
      <color theme="1"/>
      <name val="Arial"/>
      <family val="2"/>
    </font>
    <font>
      <b/>
      <sz val="16"/>
      <color rgb="FF434343"/>
      <name val="Roboto"/>
    </font>
    <font>
      <i/>
      <sz val="16"/>
      <color rgb="FF434343"/>
      <name val="Roboto"/>
    </font>
    <font>
      <sz val="16"/>
      <color rgb="FF434343"/>
      <name val="Roboto"/>
    </font>
    <font>
      <b/>
      <sz val="24"/>
      <color rgb="FF434343"/>
      <name val="Roboto"/>
    </font>
    <font>
      <b/>
      <sz val="20"/>
      <color rgb="FF43434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3434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2" fillId="3" borderId="0" xfId="0" applyFont="1" applyFill="1" applyAlignment="1">
      <alignment horizontal="center" vertical="top" wrapText="1"/>
    </xf>
    <xf numFmtId="6" fontId="5" fillId="3" borderId="0" xfId="0" applyNumberFormat="1" applyFont="1" applyFill="1" applyAlignment="1">
      <alignment horizontal="left" vertical="top" wrapText="1"/>
    </xf>
    <xf numFmtId="6" fontId="6" fillId="3" borderId="0" xfId="0" applyNumberFormat="1" applyFont="1" applyFill="1" applyAlignment="1">
      <alignment horizontal="left" vertical="top" wrapText="1"/>
    </xf>
    <xf numFmtId="6" fontId="6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6" fontId="8" fillId="0" borderId="0" xfId="0" applyNumberFormat="1" applyFont="1" applyAlignment="1">
      <alignment horizontal="left" vertical="top" wrapText="1"/>
    </xf>
    <xf numFmtId="6" fontId="10" fillId="0" borderId="0" xfId="0" applyNumberFormat="1" applyFont="1" applyAlignment="1">
      <alignment horizontal="left" vertical="top" wrapText="1"/>
    </xf>
    <xf numFmtId="0" fontId="14" fillId="3" borderId="0" xfId="0" applyFont="1" applyFill="1" applyAlignment="1">
      <alignment vertical="top" wrapText="1"/>
    </xf>
    <xf numFmtId="6" fontId="14" fillId="3" borderId="0" xfId="0" applyNumberFormat="1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9" fontId="14" fillId="3" borderId="0" xfId="0" applyNumberFormat="1" applyFont="1" applyFill="1" applyAlignment="1">
      <alignment horizontal="left" vertical="top" wrapText="1"/>
    </xf>
    <xf numFmtId="0" fontId="14" fillId="3" borderId="1" xfId="0" applyFont="1" applyFill="1" applyBorder="1" applyAlignment="1">
      <alignment vertical="top" wrapText="1"/>
    </xf>
    <xf numFmtId="0" fontId="15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vertical="top" wrapText="1"/>
    </xf>
    <xf numFmtId="8" fontId="13" fillId="0" borderId="0" xfId="0" applyNumberFormat="1" applyFont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1" fontId="14" fillId="3" borderId="0" xfId="0" applyNumberFormat="1" applyFont="1" applyFill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6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wrapText="1"/>
    </xf>
    <xf numFmtId="0" fontId="18" fillId="3" borderId="0" xfId="0" applyFont="1" applyFill="1" applyAlignment="1">
      <alignment horizontal="center" vertical="top" wrapText="1"/>
    </xf>
    <xf numFmtId="0" fontId="19" fillId="3" borderId="0" xfId="0" applyFont="1" applyFill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347004</xdr:colOff>
      <xdr:row>0</xdr:row>
      <xdr:rowOff>12115</xdr:rowOff>
    </xdr:from>
    <xdr:to>
      <xdr:col>5</xdr:col>
      <xdr:colOff>1085851</xdr:colOff>
      <xdr:row>1</xdr:row>
      <xdr:rowOff>6934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E91E5-7B8F-4675-9B20-CCB3710F0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479" y="12115"/>
          <a:ext cx="4520272" cy="1166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49C2-7A94-43AE-BF65-019675A65AF3}">
  <dimension ref="A1:I53"/>
  <sheetViews>
    <sheetView tabSelected="1" workbookViewId="0">
      <selection activeCell="J7" sqref="J7"/>
    </sheetView>
  </sheetViews>
  <sheetFormatPr defaultRowHeight="15"/>
  <cols>
    <col min="1" max="3" width="1.85546875" customWidth="1"/>
    <col min="4" max="4" width="54.5703125" customWidth="1"/>
    <col min="5" max="5" width="2.140625" customWidth="1"/>
    <col min="6" max="6" width="20.7109375" customWidth="1"/>
    <col min="7" max="9" width="1.85546875" customWidth="1"/>
  </cols>
  <sheetData>
    <row r="1" spans="1:9" ht="92.25" customHeight="1">
      <c r="A1" s="1"/>
      <c r="B1" s="1"/>
      <c r="C1" s="1"/>
      <c r="D1" s="1"/>
      <c r="E1" s="1"/>
      <c r="F1" s="1"/>
      <c r="G1" s="1"/>
      <c r="H1" s="1"/>
      <c r="I1" s="1"/>
    </row>
    <row r="2" spans="1:9" ht="30.75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ht="20.25" customHeight="1">
      <c r="A3" s="12"/>
      <c r="B3" s="12"/>
      <c r="C3" s="12"/>
      <c r="D3" s="25" t="s">
        <v>34</v>
      </c>
      <c r="E3" s="26"/>
      <c r="F3" s="31" t="s">
        <v>35</v>
      </c>
      <c r="G3" s="31"/>
      <c r="H3" s="31"/>
      <c r="I3" s="31"/>
    </row>
    <row r="4" spans="1:9" ht="20.25" customHeight="1">
      <c r="A4" s="28"/>
      <c r="B4" s="28"/>
      <c r="C4" s="28"/>
      <c r="D4" s="25" t="s">
        <v>39</v>
      </c>
      <c r="E4" s="26"/>
      <c r="F4" s="31" t="s">
        <v>40</v>
      </c>
      <c r="G4" s="31"/>
      <c r="H4" s="31"/>
      <c r="I4" s="31"/>
    </row>
    <row r="5" spans="1:9" ht="3.75" customHeight="1" thickBot="1">
      <c r="A5" s="2"/>
      <c r="B5" s="2"/>
      <c r="C5" s="3"/>
      <c r="D5" s="2"/>
      <c r="E5" s="2"/>
      <c r="F5" s="2"/>
      <c r="G5" s="3"/>
      <c r="H5" s="2"/>
      <c r="I5" s="2"/>
    </row>
    <row r="6" spans="1:9" ht="7.5" customHeight="1">
      <c r="A6" s="2"/>
      <c r="B6" s="4"/>
      <c r="C6" s="2"/>
      <c r="D6" s="2"/>
      <c r="E6" s="2"/>
      <c r="F6" s="2"/>
      <c r="G6" s="4"/>
      <c r="H6" s="2"/>
      <c r="I6" s="2"/>
    </row>
    <row r="7" spans="1:9" ht="26.25">
      <c r="A7" s="2"/>
      <c r="B7" s="4"/>
      <c r="C7" s="2"/>
      <c r="D7" s="34" t="s">
        <v>32</v>
      </c>
      <c r="E7" s="34"/>
      <c r="F7" s="34"/>
      <c r="G7" s="4"/>
      <c r="H7" s="2"/>
      <c r="I7" s="2"/>
    </row>
    <row r="8" spans="1:9" ht="20.25">
      <c r="A8" s="2"/>
      <c r="B8" s="4"/>
      <c r="C8" s="2"/>
      <c r="D8" s="5" t="s">
        <v>1</v>
      </c>
      <c r="E8" s="20"/>
      <c r="F8" s="21">
        <v>59</v>
      </c>
      <c r="G8" s="4"/>
      <c r="H8" s="2"/>
      <c r="I8" s="2"/>
    </row>
    <row r="9" spans="1:9" ht="20.25">
      <c r="A9" s="2"/>
      <c r="B9" s="4"/>
      <c r="C9" s="2"/>
      <c r="D9" s="5" t="s">
        <v>2</v>
      </c>
      <c r="E9" s="20"/>
      <c r="F9" s="22">
        <v>200</v>
      </c>
      <c r="G9" s="4"/>
      <c r="H9" s="2"/>
      <c r="I9" s="2"/>
    </row>
    <row r="10" spans="1:9" ht="20.25">
      <c r="A10" s="2"/>
      <c r="B10" s="4"/>
      <c r="C10" s="2"/>
      <c r="D10" s="5" t="s">
        <v>3</v>
      </c>
      <c r="E10" s="20"/>
      <c r="F10" s="21">
        <v>50</v>
      </c>
      <c r="G10" s="4"/>
      <c r="H10" s="2"/>
      <c r="I10" s="2"/>
    </row>
    <row r="11" spans="1:9" ht="20.25">
      <c r="A11" s="2"/>
      <c r="B11" s="4"/>
      <c r="C11" s="2"/>
      <c r="D11" s="5" t="s">
        <v>36</v>
      </c>
      <c r="E11" s="20"/>
      <c r="F11" s="29">
        <v>100</v>
      </c>
      <c r="G11" s="4"/>
      <c r="H11" s="2"/>
      <c r="I11" s="2"/>
    </row>
    <row r="12" spans="1:9" ht="6" customHeight="1">
      <c r="A12" s="2"/>
      <c r="B12" s="4"/>
      <c r="C12" s="2"/>
      <c r="D12" s="20"/>
      <c r="E12" s="20"/>
      <c r="F12" s="22"/>
      <c r="G12" s="4"/>
      <c r="H12" s="2"/>
      <c r="I12" s="2"/>
    </row>
    <row r="13" spans="1:9" ht="28.5" customHeight="1">
      <c r="A13" s="2"/>
      <c r="B13" s="4"/>
      <c r="C13" s="2"/>
      <c r="D13" s="6" t="s">
        <v>4</v>
      </c>
      <c r="E13" s="20"/>
      <c r="F13" s="21">
        <f>SUM(F8*(F11+F9))*(-1)</f>
        <v>-17700</v>
      </c>
      <c r="G13" s="4"/>
      <c r="H13" s="2"/>
      <c r="I13" s="2"/>
    </row>
    <row r="14" spans="1:9" ht="20.25">
      <c r="A14" s="2"/>
      <c r="B14" s="4"/>
      <c r="C14" s="2"/>
      <c r="D14" s="6" t="s">
        <v>5</v>
      </c>
      <c r="E14" s="20"/>
      <c r="F14" s="13">
        <f>F9*F10</f>
        <v>10000</v>
      </c>
      <c r="G14" s="4"/>
      <c r="H14" s="2"/>
      <c r="I14" s="2"/>
    </row>
    <row r="15" spans="1:9" ht="7.5" customHeight="1" thickBot="1">
      <c r="A15" s="2"/>
      <c r="B15" s="4"/>
      <c r="C15" s="3"/>
      <c r="D15" s="2"/>
      <c r="E15" s="2"/>
      <c r="F15" s="2"/>
      <c r="G15" s="7"/>
      <c r="H15" s="2"/>
      <c r="I15" s="2"/>
    </row>
    <row r="16" spans="1:9" ht="3.75" customHeight="1" thickBot="1">
      <c r="A16" s="2"/>
      <c r="B16" s="2"/>
      <c r="C16" s="3"/>
      <c r="D16" s="2"/>
      <c r="E16" s="2"/>
      <c r="F16" s="2"/>
      <c r="G16" s="3"/>
      <c r="H16" s="2"/>
      <c r="I16" s="2"/>
    </row>
    <row r="17" spans="1:9" ht="7.5" customHeight="1">
      <c r="A17" s="2"/>
      <c r="B17" s="4"/>
      <c r="C17" s="2"/>
      <c r="D17" s="2"/>
      <c r="E17" s="2"/>
      <c r="F17" s="2"/>
      <c r="G17" s="4"/>
      <c r="H17" s="2"/>
      <c r="I17" s="2"/>
    </row>
    <row r="18" spans="1:9" ht="26.25">
      <c r="A18" s="2"/>
      <c r="B18" s="4"/>
      <c r="C18" s="2"/>
      <c r="D18" s="34" t="s">
        <v>33</v>
      </c>
      <c r="E18" s="34"/>
      <c r="F18" s="34"/>
      <c r="G18" s="4"/>
      <c r="H18" s="2"/>
      <c r="I18" s="2"/>
    </row>
    <row r="19" spans="1:9" ht="20.25">
      <c r="A19" s="2"/>
      <c r="B19" s="4"/>
      <c r="C19" s="2"/>
      <c r="D19" s="5" t="s">
        <v>6</v>
      </c>
      <c r="E19" s="20"/>
      <c r="F19" s="22">
        <v>100</v>
      </c>
      <c r="G19" s="4"/>
      <c r="H19" s="2"/>
      <c r="I19" s="2"/>
    </row>
    <row r="20" spans="1:9" ht="20.25">
      <c r="A20" s="2"/>
      <c r="B20" s="4"/>
      <c r="C20" s="2"/>
      <c r="D20" s="5" t="s">
        <v>7</v>
      </c>
      <c r="E20" s="20"/>
      <c r="F20" s="21">
        <v>59</v>
      </c>
      <c r="G20" s="4"/>
      <c r="H20" s="2"/>
      <c r="I20" s="2"/>
    </row>
    <row r="21" spans="1:9" ht="20.25">
      <c r="A21" s="2"/>
      <c r="B21" s="4"/>
      <c r="C21" s="2"/>
      <c r="D21" s="5" t="s">
        <v>8</v>
      </c>
      <c r="E21" s="20"/>
      <c r="F21" s="21">
        <v>50</v>
      </c>
      <c r="G21" s="4"/>
      <c r="H21" s="2"/>
      <c r="I21" s="2"/>
    </row>
    <row r="22" spans="1:9" ht="20.25">
      <c r="A22" s="2"/>
      <c r="B22" s="4"/>
      <c r="C22" s="2"/>
      <c r="D22" s="5" t="s">
        <v>9</v>
      </c>
      <c r="E22" s="20"/>
      <c r="F22" s="21">
        <v>0</v>
      </c>
      <c r="G22" s="4"/>
      <c r="H22" s="2"/>
      <c r="I22" s="2"/>
    </row>
    <row r="23" spans="1:9" ht="20.25">
      <c r="A23" s="2"/>
      <c r="B23" s="4"/>
      <c r="C23" s="2"/>
      <c r="D23" s="5" t="s">
        <v>37</v>
      </c>
      <c r="E23" s="20"/>
      <c r="F23" s="21">
        <v>299</v>
      </c>
      <c r="G23" s="4"/>
      <c r="H23" s="2"/>
      <c r="I23" s="2"/>
    </row>
    <row r="24" spans="1:9" ht="20.25">
      <c r="A24" s="2"/>
      <c r="B24" s="4"/>
      <c r="C24" s="2"/>
      <c r="D24" s="5" t="s">
        <v>10</v>
      </c>
      <c r="E24" s="20"/>
      <c r="F24" s="23">
        <v>0.78</v>
      </c>
      <c r="G24" s="4"/>
      <c r="H24" s="2"/>
      <c r="I24" s="2"/>
    </row>
    <row r="25" spans="1:9" ht="6" customHeight="1">
      <c r="A25" s="2"/>
      <c r="B25" s="4"/>
      <c r="C25" s="2"/>
      <c r="D25" s="20"/>
      <c r="E25" s="20"/>
      <c r="F25" s="22"/>
      <c r="G25" s="4"/>
      <c r="H25" s="2"/>
      <c r="I25" s="2"/>
    </row>
    <row r="26" spans="1:9" ht="20.25">
      <c r="A26" s="2"/>
      <c r="B26" s="4"/>
      <c r="C26" s="2"/>
      <c r="D26" s="5" t="s">
        <v>11</v>
      </c>
      <c r="E26" s="20"/>
      <c r="F26" s="14">
        <f>((F23*F19)-(F19*(F20+F21+F22)))*(F24)</f>
        <v>14820</v>
      </c>
      <c r="G26" s="4"/>
      <c r="H26" s="2"/>
      <c r="I26" s="2"/>
    </row>
    <row r="27" spans="1:9" ht="20.25">
      <c r="A27" s="2"/>
      <c r="B27" s="4"/>
      <c r="C27" s="2"/>
      <c r="D27" s="5" t="s">
        <v>12</v>
      </c>
      <c r="E27" s="20"/>
      <c r="F27" s="14">
        <f>F19*F21</f>
        <v>5000</v>
      </c>
      <c r="G27" s="4"/>
      <c r="H27" s="2"/>
      <c r="I27" s="2"/>
    </row>
    <row r="28" spans="1:9" ht="21" thickBot="1">
      <c r="A28" s="2"/>
      <c r="B28" s="4"/>
      <c r="C28" s="2"/>
      <c r="D28" s="8" t="s">
        <v>13</v>
      </c>
      <c r="E28" s="24"/>
      <c r="F28" s="15">
        <f>F19*F22</f>
        <v>0</v>
      </c>
      <c r="G28" s="4"/>
      <c r="H28" s="2"/>
      <c r="I28" s="2"/>
    </row>
    <row r="29" spans="1:9" ht="20.25">
      <c r="A29" s="2"/>
      <c r="B29" s="4"/>
      <c r="C29" s="2"/>
      <c r="D29" s="6" t="s">
        <v>14</v>
      </c>
      <c r="E29" s="20"/>
      <c r="F29" s="13">
        <f>(F26+F27+F28)</f>
        <v>19820</v>
      </c>
      <c r="G29" s="4"/>
      <c r="H29" s="2"/>
      <c r="I29" s="2"/>
    </row>
    <row r="30" spans="1:9" ht="6" customHeight="1">
      <c r="A30" s="2"/>
      <c r="B30" s="4"/>
      <c r="C30" s="2"/>
      <c r="D30" s="5"/>
      <c r="E30" s="20"/>
      <c r="F30" s="16"/>
      <c r="G30" s="4"/>
      <c r="H30" s="2"/>
      <c r="I30" s="2"/>
    </row>
    <row r="31" spans="1:9" ht="20.25">
      <c r="A31" s="2"/>
      <c r="B31" s="4"/>
      <c r="C31" s="2"/>
      <c r="D31" s="6" t="s">
        <v>15</v>
      </c>
      <c r="E31" s="20"/>
      <c r="F31" s="13">
        <f>(F14/F9)*F19</f>
        <v>5000</v>
      </c>
      <c r="G31" s="4"/>
      <c r="H31" s="2"/>
      <c r="I31" s="2"/>
    </row>
    <row r="32" spans="1:9" ht="6" customHeight="1">
      <c r="A32" s="2"/>
      <c r="B32" s="4"/>
      <c r="C32" s="2"/>
      <c r="D32" s="20"/>
      <c r="E32" s="20"/>
      <c r="F32" s="22"/>
      <c r="G32" s="4"/>
      <c r="H32" s="2"/>
      <c r="I32" s="2"/>
    </row>
    <row r="33" spans="1:9" ht="20.25">
      <c r="A33" s="2"/>
      <c r="B33" s="4"/>
      <c r="C33" s="2"/>
      <c r="D33" s="6" t="s">
        <v>16</v>
      </c>
      <c r="E33" s="20"/>
      <c r="F33" s="17">
        <f>ROUND(SUM((F13+F31)/F35)*(-1),0)</f>
        <v>19</v>
      </c>
      <c r="G33" s="4"/>
      <c r="H33" s="2"/>
      <c r="I33" s="2"/>
    </row>
    <row r="34" spans="1:9" ht="7.5" customHeight="1" thickBot="1">
      <c r="A34" s="2"/>
      <c r="B34" s="4"/>
      <c r="C34" s="3"/>
      <c r="D34" s="2"/>
      <c r="E34" s="2"/>
      <c r="F34" s="27"/>
      <c r="G34" s="7"/>
      <c r="H34" s="2"/>
      <c r="I34" s="2"/>
    </row>
    <row r="35" spans="1:9" ht="3.75" customHeight="1">
      <c r="A35" s="2"/>
      <c r="B35" s="2"/>
      <c r="C35" s="9"/>
      <c r="D35" s="10" t="s">
        <v>17</v>
      </c>
      <c r="E35" s="2"/>
      <c r="F35" s="27">
        <f>F29/30</f>
        <v>660.66666666666663</v>
      </c>
      <c r="G35" s="9"/>
      <c r="H35" s="2"/>
      <c r="I35" s="2"/>
    </row>
    <row r="36" spans="1:9" ht="27">
      <c r="A36" s="2"/>
      <c r="B36" s="2"/>
      <c r="C36" s="2"/>
      <c r="D36" s="35" t="s">
        <v>18</v>
      </c>
      <c r="E36" s="2"/>
      <c r="F36" s="18">
        <f>F29*12</f>
        <v>237840</v>
      </c>
      <c r="G36" s="2"/>
      <c r="H36" s="2"/>
      <c r="I36" s="2"/>
    </row>
    <row r="37" spans="1:9" ht="20.25">
      <c r="A37" s="2"/>
      <c r="B37" s="2"/>
      <c r="C37" s="2"/>
      <c r="D37" s="11" t="s">
        <v>19</v>
      </c>
      <c r="E37" s="2"/>
      <c r="F37" s="19">
        <f>F36*1.35</f>
        <v>321084</v>
      </c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9"/>
      <c r="E39" s="9"/>
      <c r="F39" s="9"/>
      <c r="G39" s="2"/>
      <c r="H39" s="2"/>
      <c r="I39" s="2"/>
    </row>
    <row r="40" spans="1:9">
      <c r="A40" s="2"/>
      <c r="B40" s="2"/>
      <c r="C40" s="2"/>
      <c r="D40" s="9"/>
      <c r="E40" s="9"/>
      <c r="F40" s="9"/>
      <c r="G40" s="2"/>
      <c r="H40" s="2"/>
      <c r="I40" s="2"/>
    </row>
    <row r="41" spans="1:9">
      <c r="A41" s="32" t="s">
        <v>20</v>
      </c>
      <c r="B41" s="32"/>
      <c r="C41" s="32"/>
      <c r="D41" s="32"/>
      <c r="E41" s="32"/>
      <c r="F41" s="32"/>
      <c r="G41" s="32"/>
      <c r="H41" s="32"/>
      <c r="I41" s="32"/>
    </row>
    <row r="42" spans="1:9">
      <c r="A42" s="30" t="s">
        <v>21</v>
      </c>
      <c r="B42" s="30"/>
      <c r="C42" s="30"/>
      <c r="D42" s="30"/>
      <c r="E42" s="30"/>
      <c r="F42" s="30"/>
      <c r="G42" s="30"/>
      <c r="H42" s="30"/>
      <c r="I42" s="30"/>
    </row>
    <row r="43" spans="1:9">
      <c r="A43" s="30" t="s">
        <v>22</v>
      </c>
      <c r="B43" s="30"/>
      <c r="C43" s="30"/>
      <c r="D43" s="30"/>
      <c r="E43" s="30"/>
      <c r="F43" s="30"/>
      <c r="G43" s="30"/>
      <c r="H43" s="30"/>
      <c r="I43" s="30"/>
    </row>
    <row r="44" spans="1:9">
      <c r="A44" s="30" t="s">
        <v>23</v>
      </c>
      <c r="B44" s="30"/>
      <c r="C44" s="30"/>
      <c r="D44" s="30"/>
      <c r="E44" s="30"/>
      <c r="F44" s="30"/>
      <c r="G44" s="30"/>
      <c r="H44" s="30"/>
      <c r="I44" s="30"/>
    </row>
    <row r="45" spans="1:9" ht="29.25" customHeight="1">
      <c r="A45" s="30" t="s">
        <v>24</v>
      </c>
      <c r="B45" s="30"/>
      <c r="C45" s="30"/>
      <c r="D45" s="30"/>
      <c r="E45" s="30"/>
      <c r="F45" s="30"/>
      <c r="G45" s="30"/>
      <c r="H45" s="30"/>
      <c r="I45" s="30"/>
    </row>
    <row r="46" spans="1:9" ht="29.25" customHeight="1">
      <c r="A46" s="30" t="s">
        <v>25</v>
      </c>
      <c r="B46" s="30"/>
      <c r="C46" s="30"/>
      <c r="D46" s="30"/>
      <c r="E46" s="30"/>
      <c r="F46" s="30"/>
      <c r="G46" s="30"/>
      <c r="H46" s="30"/>
      <c r="I46" s="30"/>
    </row>
    <row r="47" spans="1:9">
      <c r="A47" s="30" t="s">
        <v>26</v>
      </c>
      <c r="B47" s="30"/>
      <c r="C47" s="30"/>
      <c r="D47" s="30"/>
      <c r="E47" s="30"/>
      <c r="F47" s="30"/>
      <c r="G47" s="30"/>
      <c r="H47" s="30"/>
      <c r="I47" s="30"/>
    </row>
    <row r="48" spans="1:9">
      <c r="A48" s="30" t="s">
        <v>27</v>
      </c>
      <c r="B48" s="30"/>
      <c r="C48" s="30"/>
      <c r="D48" s="30"/>
      <c r="E48" s="30"/>
      <c r="F48" s="30"/>
      <c r="G48" s="30"/>
      <c r="H48" s="30"/>
      <c r="I48" s="30"/>
    </row>
    <row r="49" spans="1:9" ht="29.25" customHeight="1">
      <c r="A49" s="30" t="s">
        <v>28</v>
      </c>
      <c r="B49" s="30"/>
      <c r="C49" s="30"/>
      <c r="D49" s="30"/>
      <c r="E49" s="30"/>
      <c r="F49" s="30"/>
      <c r="G49" s="30"/>
      <c r="H49" s="30"/>
      <c r="I49" s="30"/>
    </row>
    <row r="50" spans="1:9">
      <c r="A50" s="30" t="s">
        <v>29</v>
      </c>
      <c r="B50" s="30"/>
      <c r="C50" s="30"/>
      <c r="D50" s="30"/>
      <c r="E50" s="30"/>
      <c r="F50" s="30"/>
      <c r="G50" s="30"/>
      <c r="H50" s="30"/>
      <c r="I50" s="30"/>
    </row>
    <row r="51" spans="1:9">
      <c r="A51" s="30" t="s">
        <v>38</v>
      </c>
      <c r="B51" s="30"/>
      <c r="C51" s="30"/>
      <c r="D51" s="30"/>
      <c r="E51" s="30"/>
      <c r="F51" s="30"/>
      <c r="G51" s="30"/>
      <c r="H51" s="30"/>
      <c r="I51" s="30"/>
    </row>
    <row r="52" spans="1:9">
      <c r="A52" s="30" t="s">
        <v>30</v>
      </c>
      <c r="B52" s="30"/>
      <c r="C52" s="30"/>
      <c r="D52" s="30"/>
      <c r="E52" s="30"/>
      <c r="F52" s="30"/>
      <c r="G52" s="30"/>
      <c r="H52" s="30"/>
      <c r="I52" s="30"/>
    </row>
    <row r="53" spans="1:9">
      <c r="A53" s="30" t="s">
        <v>31</v>
      </c>
      <c r="B53" s="30"/>
      <c r="C53" s="30"/>
      <c r="D53" s="30"/>
      <c r="E53" s="30"/>
      <c r="F53" s="30"/>
      <c r="G53" s="30"/>
      <c r="H53" s="30"/>
      <c r="I53" s="30"/>
    </row>
  </sheetData>
  <mergeCells count="18">
    <mergeCell ref="A43:I43"/>
    <mergeCell ref="F3:I3"/>
    <mergeCell ref="A2:I2"/>
    <mergeCell ref="D7:F7"/>
    <mergeCell ref="D18:F18"/>
    <mergeCell ref="A41:I41"/>
    <mergeCell ref="A42:I42"/>
    <mergeCell ref="F4:I4"/>
    <mergeCell ref="A50:I50"/>
    <mergeCell ref="A51:I51"/>
    <mergeCell ref="A52:I52"/>
    <mergeCell ref="A53:I53"/>
    <mergeCell ref="A44:I44"/>
    <mergeCell ref="A45:I45"/>
    <mergeCell ref="A46:I46"/>
    <mergeCell ref="A47:I47"/>
    <mergeCell ref="A48:I48"/>
    <mergeCell ref="A49:I49"/>
  </mergeCells>
  <pageMargins left="0.7" right="0.7" top="0.75" bottom="0.75" header="0.3" footer="0.3"/>
  <pageSetup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cp:lastPrinted>2019-07-18T07:51:20Z</cp:lastPrinted>
  <dcterms:created xsi:type="dcterms:W3CDTF">2019-05-31T03:00:44Z</dcterms:created>
  <dcterms:modified xsi:type="dcterms:W3CDTF">2019-07-18T07:52:11Z</dcterms:modified>
</cp:coreProperties>
</file>